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Graphs" sheetId="1" r:id="rId1"/>
    <sheet name="Method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<sst xmlns="http://schemas.openxmlformats.org/spreadsheetml/2006/main" count="59" uniqueCount="55">
  <si>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Weight</t>
  </si>
  <si>
    <t>%Wt</t>
  </si>
  <si>
    <t>% Au</t>
  </si>
  <si>
    <t>(g/t)</t>
  </si>
  <si>
    <t>dist.</t>
  </si>
  <si>
    <t>units</t>
  </si>
  <si>
    <t>Size</t>
  </si>
  <si>
    <t>% Weight</t>
  </si>
  <si>
    <t>Assay</t>
  </si>
  <si>
    <t>(grams)</t>
  </si>
  <si>
    <t>+1 mm</t>
  </si>
  <si>
    <t>+ 850 µm</t>
  </si>
  <si>
    <t>+ 600 µm</t>
  </si>
  <si>
    <t>+ 425 µm</t>
  </si>
  <si>
    <t>+ 300 µm</t>
  </si>
  <si>
    <t>+ 212 µm</t>
  </si>
  <si>
    <t>+ 150 µm</t>
  </si>
  <si>
    <t>+ 106 µm</t>
  </si>
  <si>
    <t>Cum.% Au</t>
  </si>
  <si>
    <t>+ 75 µm</t>
  </si>
  <si>
    <t>Cum. % Wt.</t>
  </si>
  <si>
    <t>retd.</t>
  </si>
  <si>
    <t>100-%Wt</t>
  </si>
  <si>
    <t>%Au</t>
  </si>
  <si>
    <t>100-%Au</t>
  </si>
  <si>
    <t>- 75 µm</t>
  </si>
  <si>
    <t>Procedure for drawing sizing or size fraction recovery graphs.</t>
  </si>
  <si>
    <t>Preparation of data</t>
  </si>
  <si>
    <t>Tabulate screen sizes in a column with the coarsest at the top and the finest at the bottom eg</t>
  </si>
  <si>
    <t>Tabulate %Wts in the next column.</t>
  </si>
  <si>
    <t>Tabulate 100-%Wt values in the next column.</t>
  </si>
  <si>
    <t>Graph procedure</t>
  </si>
  <si>
    <t>Click on the graphs icon.</t>
  </si>
  <si>
    <t>Select "Bar" for the chart type.</t>
  </si>
  <si>
    <t>Click on the top right hand format then click next.</t>
  </si>
  <si>
    <t>Click on "Series" then click on "Category (x) axis labels" at the bottom of the page.</t>
  </si>
  <si>
    <t>Click "next" and enter a name for the chart title. Enter a name for y axis (y axis is actually the x</t>
  </si>
  <si>
    <t>axis in this case).</t>
  </si>
  <si>
    <t>To remove the gap between the bars, double click on one of the bars, click on Options, go to</t>
  </si>
  <si>
    <t>gap width and reduce setting to zero.</t>
  </si>
  <si>
    <t>Click "next" then click "Finish".</t>
  </si>
  <si>
    <t>Table 1</t>
  </si>
  <si>
    <t>Sizing of scavenger spiral concentrate</t>
  </si>
  <si>
    <t>Sizing data for the scavenger spiral concentrate</t>
  </si>
  <si>
    <t>microns to 1mm with 75 µm at the top. Use the same procedure for %Wt, %Au dist etc.</t>
  </si>
  <si>
    <t>Next, tabulate all the data in the reverse order in columns to the right eg enter sizes from 75</t>
  </si>
  <si>
    <t>in "Chart Wizard - Step 2 of 4 etc".</t>
  </si>
  <si>
    <t xml:space="preserve">Highlight the values in the screen size column (top to bottom) and click on the red dot below "X" </t>
  </si>
  <si>
    <t>1mm down to -75 microns.</t>
  </si>
  <si>
    <t>Highlight the data in the % Wt column and the 100-%Wt column (ie the columns with the data</t>
  </si>
  <si>
    <t>for the finest material at the top).</t>
  </si>
  <si>
    <t xml:space="preserve">Fig 1 </t>
  </si>
  <si>
    <t>Source data for graphs showing % weight distributions and % metal distributions</t>
  </si>
  <si>
    <t>Tabulate %Au dist. in the next column.</t>
  </si>
  <si>
    <t>Tabulate 100-%Au dist. values in the next column.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</si>
</sst>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"/>
    <numFmt numFmtId="174" formatCode="#,##0.0"/>
    <numFmt numFmtId="175" formatCode="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1" xfId="0" applyBorder="1" applyAlignment="1" quotePrefix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3" fontId="0" fillId="0" borderId="11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Scavenger spiral concentrate size fraction weight distributions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9625"/>
          <c:w val="0.96175"/>
          <c:h val="0.712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Graphs!$B$25:$B$34</c:f>
              <c:strCache/>
            </c:strRef>
          </c:cat>
          <c:val>
            <c:numRef>
              <c:f>Graphs!$C$25:$C$34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Graphs!$B$25:$B$34</c:f>
              <c:strCache/>
            </c:strRef>
          </c:cat>
          <c:val>
            <c:numRef>
              <c:f>Graphs!$D$25:$D$34</c:f>
              <c:numCache/>
            </c:numRef>
          </c:val>
        </c:ser>
        <c:overlap val="100"/>
        <c:gapWidth val="0"/>
        <c:axId val="44733296"/>
        <c:axId val="67055345"/>
      </c:barChart>
      <c:catAx>
        <c:axId val="44733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55345"/>
        <c:crosses val="autoZero"/>
        <c:auto val="1"/>
        <c:lblOffset val="100"/>
        <c:tickLblSkip val="1"/>
        <c:noMultiLvlLbl val="0"/>
      </c:catAx>
      <c:valAx>
        <c:axId val="67055345"/>
        <c:scaling>
          <c:orientation val="minMax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weights</a:t>
                </a:r>
              </a:p>
            </c:rich>
          </c:tx>
          <c:layout>
            <c:manualLayout>
              <c:xMode val="factor"/>
              <c:yMode val="factor"/>
              <c:x val="0.07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3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0</xdr:rowOff>
    </xdr:from>
    <xdr:to>
      <xdr:col>7</xdr:col>
      <xdr:colOff>323850</xdr:colOff>
      <xdr:row>60</xdr:row>
      <xdr:rowOff>0</xdr:rowOff>
    </xdr:to>
    <xdr:graphicFrame>
      <xdr:nvGraphicFramePr>
        <xdr:cNvPr id="1" name="Chart 5"/>
        <xdr:cNvGraphicFramePr/>
      </xdr:nvGraphicFramePr>
      <xdr:xfrm>
        <a:off x="190500" y="5991225"/>
        <a:ext cx="50577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2" max="2" width="11.8515625" style="0" customWidth="1"/>
    <col min="3" max="5" width="10.57421875" style="0" customWidth="1"/>
    <col min="6" max="6" width="12.00390625" style="0" customWidth="1"/>
    <col min="8" max="8" width="10.00390625" style="0" customWidth="1"/>
    <col min="9" max="9" width="10.28125" style="0" customWidth="1"/>
    <col min="15" max="15" width="5.00390625" style="0" customWidth="1"/>
  </cols>
  <sheetData>
    <row r="1" spans="1:2" ht="12.75">
      <c r="A1" s="1" t="s">
        <v>41</v>
      </c>
      <c r="B1" s="1" t="s">
        <v>42</v>
      </c>
    </row>
    <row r="3" ht="12.75">
      <c r="A3" s="20"/>
    </row>
    <row r="5" spans="1:7" ht="12.75">
      <c r="A5" s="2" t="s">
        <v>6</v>
      </c>
      <c r="B5" s="2" t="s">
        <v>0</v>
      </c>
      <c r="C5" s="2" t="s">
        <v>7</v>
      </c>
      <c r="D5" s="2" t="s">
        <v>20</v>
      </c>
      <c r="E5" s="2" t="s">
        <v>8</v>
      </c>
      <c r="F5" s="2" t="s">
        <v>2</v>
      </c>
      <c r="G5" s="2" t="s">
        <v>18</v>
      </c>
    </row>
    <row r="6" spans="1:8" ht="12.75">
      <c r="A6" s="4"/>
      <c r="B6" s="4" t="s">
        <v>9</v>
      </c>
      <c r="C6" s="4"/>
      <c r="D6" s="4" t="s">
        <v>21</v>
      </c>
      <c r="E6" s="4" t="s">
        <v>3</v>
      </c>
      <c r="F6" s="4" t="s">
        <v>4</v>
      </c>
      <c r="G6" s="4" t="s">
        <v>4</v>
      </c>
      <c r="H6" s="4" t="s">
        <v>5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6" t="s">
        <v>10</v>
      </c>
      <c r="B8" s="7">
        <v>2.4</v>
      </c>
      <c r="C8" s="8">
        <f aca="true" t="shared" si="0" ref="C8:C17">B8*100/B$18</f>
        <v>0.7866273352999016</v>
      </c>
      <c r="D8" s="8">
        <f>C8</f>
        <v>0.7866273352999016</v>
      </c>
      <c r="E8" s="2">
        <v>10</v>
      </c>
      <c r="F8" s="8">
        <f aca="true" t="shared" si="1" ref="F8:F17">H8*100/H$18</f>
        <v>0.2587651296736756</v>
      </c>
      <c r="G8" s="8">
        <f>F8</f>
        <v>0.2587651296736756</v>
      </c>
      <c r="H8" s="25">
        <f aca="true" t="shared" si="2" ref="H8:H17">B8*E8</f>
        <v>24</v>
      </c>
    </row>
    <row r="9" spans="1:8" ht="12.75">
      <c r="A9" s="6" t="s">
        <v>11</v>
      </c>
      <c r="B9" s="7">
        <v>4.85</v>
      </c>
      <c r="C9" s="8">
        <f t="shared" si="0"/>
        <v>1.5896427400852176</v>
      </c>
      <c r="D9" s="8">
        <f aca="true" t="shared" si="3" ref="D9:D17">C9+D8</f>
        <v>2.3762700753851194</v>
      </c>
      <c r="E9" s="2">
        <v>10</v>
      </c>
      <c r="F9" s="8">
        <f t="shared" si="1"/>
        <v>0.5229211995488862</v>
      </c>
      <c r="G9" s="8">
        <f aca="true" t="shared" si="4" ref="G9:G17">F9+G8</f>
        <v>0.7816863292225618</v>
      </c>
      <c r="H9" s="26">
        <f t="shared" si="2"/>
        <v>48.5</v>
      </c>
    </row>
    <row r="10" spans="1:8" ht="12.75">
      <c r="A10" s="6" t="s">
        <v>12</v>
      </c>
      <c r="B10" s="7">
        <v>19.27</v>
      </c>
      <c r="C10" s="8">
        <f t="shared" si="0"/>
        <v>6.315961979678794</v>
      </c>
      <c r="D10" s="8">
        <f t="shared" si="3"/>
        <v>8.692232055063913</v>
      </c>
      <c r="E10" s="2">
        <v>12</v>
      </c>
      <c r="F10" s="8">
        <f t="shared" si="1"/>
        <v>2.4932020244058646</v>
      </c>
      <c r="G10" s="8">
        <f t="shared" si="4"/>
        <v>3.2748883536284263</v>
      </c>
      <c r="H10" s="25">
        <f t="shared" si="2"/>
        <v>231.24</v>
      </c>
    </row>
    <row r="11" spans="1:8" ht="12.75">
      <c r="A11" s="6" t="s">
        <v>13</v>
      </c>
      <c r="B11" s="7">
        <v>28.01</v>
      </c>
      <c r="C11" s="8">
        <f t="shared" si="0"/>
        <v>9.180596525729268</v>
      </c>
      <c r="D11" s="8">
        <f t="shared" si="3"/>
        <v>17.872828580793183</v>
      </c>
      <c r="E11" s="2">
        <v>13</v>
      </c>
      <c r="F11" s="8">
        <f t="shared" si="1"/>
        <v>3.9260061111698126</v>
      </c>
      <c r="G11" s="8">
        <f t="shared" si="4"/>
        <v>7.200894464798239</v>
      </c>
      <c r="H11" s="25">
        <f t="shared" si="2"/>
        <v>364.13</v>
      </c>
    </row>
    <row r="12" spans="1:8" ht="12.75">
      <c r="A12" s="6" t="s">
        <v>14</v>
      </c>
      <c r="B12" s="7">
        <v>35.29</v>
      </c>
      <c r="C12" s="8">
        <f t="shared" si="0"/>
        <v>11.566699442805637</v>
      </c>
      <c r="D12" s="8">
        <f t="shared" si="3"/>
        <v>29.439528023598818</v>
      </c>
      <c r="E12" s="2">
        <v>15</v>
      </c>
      <c r="F12" s="8">
        <f t="shared" si="1"/>
        <v>5.707388391365008</v>
      </c>
      <c r="G12" s="8">
        <f t="shared" si="4"/>
        <v>12.908282856163247</v>
      </c>
      <c r="H12" s="25">
        <f t="shared" si="2"/>
        <v>529.35</v>
      </c>
    </row>
    <row r="13" spans="1:8" ht="12.75">
      <c r="A13" s="6" t="s">
        <v>15</v>
      </c>
      <c r="B13" s="7">
        <v>36.74</v>
      </c>
      <c r="C13" s="8">
        <f t="shared" si="0"/>
        <v>12.041953457882661</v>
      </c>
      <c r="D13" s="8">
        <f t="shared" si="3"/>
        <v>41.48148148148148</v>
      </c>
      <c r="E13" s="2">
        <v>20</v>
      </c>
      <c r="F13" s="8">
        <f t="shared" si="1"/>
        <v>7.922525720175702</v>
      </c>
      <c r="G13" s="8">
        <f t="shared" si="4"/>
        <v>20.83080857633895</v>
      </c>
      <c r="H13" s="26">
        <f t="shared" si="2"/>
        <v>734.8000000000001</v>
      </c>
    </row>
    <row r="14" spans="1:8" ht="12.75">
      <c r="A14" s="6" t="s">
        <v>16</v>
      </c>
      <c r="B14" s="7">
        <v>43.6</v>
      </c>
      <c r="C14" s="8">
        <f t="shared" si="0"/>
        <v>14.290396591281546</v>
      </c>
      <c r="D14" s="8">
        <f t="shared" si="3"/>
        <v>55.77187807276303</v>
      </c>
      <c r="E14" s="2">
        <v>30</v>
      </c>
      <c r="F14" s="8">
        <f t="shared" si="1"/>
        <v>14.102699567215321</v>
      </c>
      <c r="G14" s="8">
        <f t="shared" si="4"/>
        <v>34.93350814355427</v>
      </c>
      <c r="H14" s="25">
        <f t="shared" si="2"/>
        <v>1308</v>
      </c>
    </row>
    <row r="15" spans="1:8" ht="12.75">
      <c r="A15" s="6" t="s">
        <v>17</v>
      </c>
      <c r="B15" s="7">
        <v>46.39</v>
      </c>
      <c r="C15" s="8">
        <f t="shared" si="0"/>
        <v>15.204850868567682</v>
      </c>
      <c r="D15" s="8">
        <f t="shared" si="3"/>
        <v>70.97672894133072</v>
      </c>
      <c r="E15" s="2">
        <v>45</v>
      </c>
      <c r="F15" s="8">
        <f t="shared" si="1"/>
        <v>22.5077144354284</v>
      </c>
      <c r="G15" s="8">
        <f t="shared" si="4"/>
        <v>57.441222578982675</v>
      </c>
      <c r="H15" s="25">
        <f t="shared" si="2"/>
        <v>2087.55</v>
      </c>
    </row>
    <row r="16" spans="1:8" ht="12.75">
      <c r="A16" s="9" t="s">
        <v>19</v>
      </c>
      <c r="B16" s="7">
        <v>33.92</v>
      </c>
      <c r="C16" s="8">
        <f t="shared" si="0"/>
        <v>11.117666338905277</v>
      </c>
      <c r="D16" s="8">
        <f t="shared" si="3"/>
        <v>82.094395280236</v>
      </c>
      <c r="E16" s="2">
        <v>60</v>
      </c>
      <c r="F16" s="8">
        <f t="shared" si="1"/>
        <v>21.943282996327692</v>
      </c>
      <c r="G16" s="8">
        <f t="shared" si="4"/>
        <v>79.38450557531037</v>
      </c>
      <c r="H16" s="26">
        <f t="shared" si="2"/>
        <v>2035.2</v>
      </c>
    </row>
    <row r="17" spans="1:8" ht="12.75">
      <c r="A17" s="10" t="s">
        <v>25</v>
      </c>
      <c r="B17" s="11">
        <f>B18-SUM(B8:B16)</f>
        <v>54.629999999999995</v>
      </c>
      <c r="C17" s="8">
        <f t="shared" si="0"/>
        <v>17.90560471976401</v>
      </c>
      <c r="D17" s="12">
        <f t="shared" si="3"/>
        <v>100.00000000000001</v>
      </c>
      <c r="E17" s="4">
        <v>35</v>
      </c>
      <c r="F17" s="8">
        <f t="shared" si="1"/>
        <v>20.61549442468964</v>
      </c>
      <c r="G17" s="8">
        <f t="shared" si="4"/>
        <v>100.00000000000001</v>
      </c>
      <c r="H17" s="25">
        <f t="shared" si="2"/>
        <v>1912.0499999999997</v>
      </c>
    </row>
    <row r="18" spans="1:8" ht="12.75">
      <c r="A18" s="13"/>
      <c r="B18" s="14">
        <v>305.1</v>
      </c>
      <c r="C18" s="15">
        <f>SUM(C8:C17)</f>
        <v>100.00000000000001</v>
      </c>
      <c r="D18" s="15"/>
      <c r="E18" s="14">
        <f>H18/B18</f>
        <v>30.39927892494264</v>
      </c>
      <c r="F18" s="16">
        <f>SUM(F8:F17)</f>
        <v>100.00000000000001</v>
      </c>
      <c r="G18" s="15"/>
      <c r="H18" s="27">
        <f>SUM(H8:H17)</f>
        <v>9274.82</v>
      </c>
    </row>
    <row r="19" spans="1:8" ht="12.75">
      <c r="A19" s="2"/>
      <c r="B19" s="6"/>
      <c r="C19" s="2"/>
      <c r="D19" s="2"/>
      <c r="E19" s="2"/>
      <c r="F19" s="2"/>
      <c r="G19" s="2"/>
      <c r="H19" s="2"/>
    </row>
    <row r="20" spans="1:8" ht="12.75">
      <c r="A20" s="2"/>
      <c r="B20" s="3" t="s">
        <v>52</v>
      </c>
      <c r="G20" s="2"/>
      <c r="H20" s="2"/>
    </row>
    <row r="21" spans="1:8" ht="12.75">
      <c r="A21" s="2"/>
      <c r="G21" s="2"/>
      <c r="H21" s="2"/>
    </row>
    <row r="22" spans="1:6" ht="12.75">
      <c r="A22" s="20"/>
      <c r="B22" s="2" t="s">
        <v>6</v>
      </c>
      <c r="C22" s="2" t="s">
        <v>1</v>
      </c>
      <c r="D22" s="2" t="s">
        <v>22</v>
      </c>
      <c r="E22" s="2" t="s">
        <v>23</v>
      </c>
      <c r="F22" s="2" t="s">
        <v>24</v>
      </c>
    </row>
    <row r="23" spans="2:6" ht="12.75">
      <c r="B23" s="4"/>
      <c r="C23" s="4"/>
      <c r="D23" s="4"/>
      <c r="E23" s="4" t="s">
        <v>4</v>
      </c>
      <c r="F23" s="4" t="s">
        <v>4</v>
      </c>
    </row>
    <row r="24" spans="2:8" ht="12.75">
      <c r="B24" s="2"/>
      <c r="C24" s="2"/>
      <c r="D24" s="2"/>
      <c r="E24" s="2"/>
      <c r="F24" s="2"/>
      <c r="G24" s="2"/>
      <c r="H24" s="2"/>
    </row>
    <row r="25" spans="1:8" ht="12.75">
      <c r="A25" s="21"/>
      <c r="B25" s="2" t="str">
        <f>A17</f>
        <v>- 75 µm</v>
      </c>
      <c r="C25" s="8">
        <f>C17</f>
        <v>17.90560471976401</v>
      </c>
      <c r="D25" s="8">
        <f>100-C25</f>
        <v>82.09439528023599</v>
      </c>
      <c r="E25" s="8">
        <f>F17</f>
        <v>20.61549442468964</v>
      </c>
      <c r="F25" s="8">
        <f>100-E25</f>
        <v>79.38450557531036</v>
      </c>
      <c r="G25" s="5"/>
      <c r="H25" s="5"/>
    </row>
    <row r="26" spans="1:8" ht="12.75">
      <c r="A26" s="5"/>
      <c r="B26" s="2" t="str">
        <f>A16</f>
        <v>+ 75 µm</v>
      </c>
      <c r="C26" s="8">
        <f>C16</f>
        <v>11.117666338905277</v>
      </c>
      <c r="D26" s="8">
        <f aca="true" t="shared" si="5" ref="D26:D34">100-C26</f>
        <v>88.88233366109472</v>
      </c>
      <c r="E26" s="8">
        <f>F16</f>
        <v>21.943282996327692</v>
      </c>
      <c r="F26" s="8">
        <f aca="true" t="shared" si="6" ref="F26:F34">100-E26</f>
        <v>78.0567170036723</v>
      </c>
      <c r="G26" s="5"/>
      <c r="H26" s="21"/>
    </row>
    <row r="27" spans="1:8" ht="12.75">
      <c r="A27" s="2"/>
      <c r="B27" s="2" t="str">
        <f>A15</f>
        <v>+ 106 µm</v>
      </c>
      <c r="C27" s="8">
        <f>C15</f>
        <v>15.204850868567682</v>
      </c>
      <c r="D27" s="8">
        <f t="shared" si="5"/>
        <v>84.79514913143231</v>
      </c>
      <c r="E27" s="8">
        <f>F15</f>
        <v>22.5077144354284</v>
      </c>
      <c r="F27" s="8">
        <f t="shared" si="6"/>
        <v>77.4922855645716</v>
      </c>
      <c r="G27" s="8"/>
      <c r="H27" s="8"/>
    </row>
    <row r="28" spans="1:8" ht="12.75">
      <c r="A28" s="2"/>
      <c r="B28" s="2" t="str">
        <f>A14</f>
        <v>+ 150 µm</v>
      </c>
      <c r="C28" s="8">
        <f>C14</f>
        <v>14.290396591281546</v>
      </c>
      <c r="D28" s="8">
        <f t="shared" si="5"/>
        <v>85.70960340871845</v>
      </c>
      <c r="E28" s="8">
        <f>F14</f>
        <v>14.102699567215321</v>
      </c>
      <c r="F28" s="8">
        <f t="shared" si="6"/>
        <v>85.89730043278468</v>
      </c>
      <c r="G28" s="8"/>
      <c r="H28" s="8"/>
    </row>
    <row r="29" spans="1:8" ht="12.75">
      <c r="A29" s="2"/>
      <c r="B29" s="2" t="str">
        <f>A13</f>
        <v>+ 212 µm</v>
      </c>
      <c r="C29" s="8">
        <f>C13</f>
        <v>12.041953457882661</v>
      </c>
      <c r="D29" s="8">
        <f t="shared" si="5"/>
        <v>87.95804654211734</v>
      </c>
      <c r="E29" s="8">
        <f>F13</f>
        <v>7.922525720175702</v>
      </c>
      <c r="F29" s="8">
        <f t="shared" si="6"/>
        <v>92.0774742798243</v>
      </c>
      <c r="G29" s="8"/>
      <c r="H29" s="8"/>
    </row>
    <row r="30" spans="1:8" ht="12.75">
      <c r="A30" s="2"/>
      <c r="B30" s="2" t="str">
        <f>A12</f>
        <v>+ 300 µm</v>
      </c>
      <c r="C30" s="8">
        <f>C12</f>
        <v>11.566699442805637</v>
      </c>
      <c r="D30" s="8">
        <f t="shared" si="5"/>
        <v>88.43330055719436</v>
      </c>
      <c r="E30" s="8">
        <f>F12</f>
        <v>5.707388391365008</v>
      </c>
      <c r="F30" s="8">
        <f t="shared" si="6"/>
        <v>94.29261160863499</v>
      </c>
      <c r="G30" s="8"/>
      <c r="H30" s="8"/>
    </row>
    <row r="31" spans="1:8" ht="12.75">
      <c r="A31" s="2"/>
      <c r="B31" s="2" t="str">
        <f>A11</f>
        <v>+ 425 µm</v>
      </c>
      <c r="C31" s="8">
        <f>C11</f>
        <v>9.180596525729268</v>
      </c>
      <c r="D31" s="8">
        <f t="shared" si="5"/>
        <v>90.81940347427073</v>
      </c>
      <c r="E31" s="8">
        <f>F11</f>
        <v>3.9260061111698126</v>
      </c>
      <c r="F31" s="8">
        <f t="shared" si="6"/>
        <v>96.07399388883019</v>
      </c>
      <c r="G31" s="8"/>
      <c r="H31" s="8"/>
    </row>
    <row r="32" spans="1:8" ht="12.75">
      <c r="A32" s="2"/>
      <c r="B32" s="2" t="str">
        <f>A10</f>
        <v>+ 600 µm</v>
      </c>
      <c r="C32" s="8">
        <f>C10</f>
        <v>6.315961979678794</v>
      </c>
      <c r="D32" s="8">
        <f t="shared" si="5"/>
        <v>93.68403802032121</v>
      </c>
      <c r="E32" s="8">
        <f>F10</f>
        <v>2.4932020244058646</v>
      </c>
      <c r="F32" s="8">
        <f t="shared" si="6"/>
        <v>97.50679797559414</v>
      </c>
      <c r="G32" s="8"/>
      <c r="H32" s="8"/>
    </row>
    <row r="33" spans="1:8" ht="12.75">
      <c r="A33" s="2"/>
      <c r="B33" s="2" t="str">
        <f>A9</f>
        <v>+ 850 µm</v>
      </c>
      <c r="C33" s="8">
        <f>C9</f>
        <v>1.5896427400852176</v>
      </c>
      <c r="D33" s="8">
        <f t="shared" si="5"/>
        <v>98.41035725991478</v>
      </c>
      <c r="E33" s="8">
        <f>F9</f>
        <v>0.5229211995488862</v>
      </c>
      <c r="F33" s="8">
        <f t="shared" si="6"/>
        <v>99.47707880045111</v>
      </c>
      <c r="G33" s="8"/>
      <c r="H33" s="8"/>
    </row>
    <row r="34" spans="1:8" ht="12.75">
      <c r="A34" s="2"/>
      <c r="B34" s="4" t="str">
        <f>A8</f>
        <v>+1 mm</v>
      </c>
      <c r="C34" s="12">
        <f>C8</f>
        <v>0.7866273352999016</v>
      </c>
      <c r="D34" s="12">
        <f t="shared" si="5"/>
        <v>99.2133726647001</v>
      </c>
      <c r="E34" s="12">
        <f>F8</f>
        <v>0.2587651296736756</v>
      </c>
      <c r="F34" s="12">
        <f t="shared" si="6"/>
        <v>99.74123487032632</v>
      </c>
      <c r="G34" s="8"/>
      <c r="H34" s="8"/>
    </row>
    <row r="35" spans="1:8" ht="12.75">
      <c r="A35" s="2"/>
      <c r="G35" s="8"/>
      <c r="H35" s="8"/>
    </row>
    <row r="36" spans="1:8" ht="12.75">
      <c r="A36" s="1" t="s">
        <v>51</v>
      </c>
      <c r="B36" s="1" t="s">
        <v>43</v>
      </c>
      <c r="G36" s="23"/>
      <c r="H36" s="23"/>
    </row>
    <row r="37" spans="1:8" ht="12.75">
      <c r="A37" s="5"/>
      <c r="G37" s="24"/>
      <c r="H37" s="5"/>
    </row>
    <row r="38" spans="1:8" ht="12.75">
      <c r="A38" s="5"/>
      <c r="G38" s="5"/>
      <c r="H38" s="5"/>
    </row>
    <row r="39" spans="1:8" ht="12.75">
      <c r="A39" s="2"/>
      <c r="G39" s="2"/>
      <c r="H39" s="2"/>
    </row>
    <row r="40" spans="1:8" ht="12.75">
      <c r="A40" s="2"/>
      <c r="G40" s="2"/>
      <c r="H40" s="2"/>
    </row>
    <row r="41" ht="12.75">
      <c r="A41" s="20"/>
    </row>
    <row r="42" spans="1:8" ht="12.75">
      <c r="A42" s="21"/>
      <c r="G42" s="21"/>
      <c r="H42" s="21"/>
    </row>
    <row r="43" spans="1:8" ht="12.75">
      <c r="A43" s="21"/>
      <c r="G43" s="5"/>
      <c r="H43" s="5"/>
    </row>
    <row r="44" spans="1:8" ht="12.75">
      <c r="A44" s="21"/>
      <c r="G44" s="5"/>
      <c r="H44" s="5"/>
    </row>
    <row r="45" spans="1:8" ht="12.75">
      <c r="A45" s="5"/>
      <c r="G45" s="5"/>
      <c r="H45" s="21"/>
    </row>
    <row r="46" spans="1:8" ht="12.75">
      <c r="A46" s="5"/>
      <c r="G46" s="23"/>
      <c r="H46" s="23"/>
    </row>
    <row r="47" spans="1:8" ht="12.75">
      <c r="A47" s="5"/>
      <c r="G47" s="23"/>
      <c r="H47" s="23"/>
    </row>
    <row r="48" spans="1:8" ht="12.75">
      <c r="A48" s="5"/>
      <c r="G48" s="23"/>
      <c r="H48" s="23"/>
    </row>
    <row r="49" spans="1:8" ht="12.75">
      <c r="A49" s="5"/>
      <c r="G49" s="23"/>
      <c r="H49" s="23"/>
    </row>
    <row r="50" spans="1:8" ht="12.75">
      <c r="A50" s="5"/>
      <c r="G50" s="23"/>
      <c r="H50" s="23"/>
    </row>
    <row r="51" spans="1:8" ht="12.75">
      <c r="A51" s="5"/>
      <c r="G51" s="23"/>
      <c r="H51" s="23"/>
    </row>
    <row r="52" spans="1:8" ht="12.75">
      <c r="A52" s="5"/>
      <c r="G52" s="23"/>
      <c r="H52" s="23"/>
    </row>
    <row r="53" spans="1:8" ht="12.75">
      <c r="A53" s="5"/>
      <c r="B53" s="9"/>
      <c r="C53" s="22"/>
      <c r="D53" s="23"/>
      <c r="E53" s="23"/>
      <c r="F53" s="5"/>
      <c r="G53" s="23"/>
      <c r="H53" s="23"/>
    </row>
    <row r="54" spans="1:8" ht="12.75">
      <c r="A54" s="5"/>
      <c r="B54" s="9"/>
      <c r="C54" s="22"/>
      <c r="D54" s="23"/>
      <c r="E54" s="23"/>
      <c r="F54" s="5"/>
      <c r="G54" s="23"/>
      <c r="H54" s="23"/>
    </row>
    <row r="55" spans="1:8" ht="12.75">
      <c r="A55" s="5"/>
      <c r="B55" s="9"/>
      <c r="C55" s="22"/>
      <c r="D55" s="23"/>
      <c r="E55" s="23"/>
      <c r="F55" s="5"/>
      <c r="G55" s="23"/>
      <c r="H55" s="23"/>
    </row>
    <row r="56" spans="1:8" ht="12.75">
      <c r="A56" s="5"/>
      <c r="B56" s="9"/>
      <c r="C56" s="22"/>
      <c r="D56" s="5"/>
      <c r="E56" s="5"/>
      <c r="F56" s="22"/>
      <c r="G56" s="24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2"/>
      <c r="B59" s="2"/>
      <c r="C59" s="2"/>
      <c r="D59" s="2"/>
      <c r="E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17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</sheetData>
  <sheetProtection/>
  <printOptions horizontalCentered="1"/>
  <pageMargins left="0.35433070866141736" right="0.35433070866141736" top="0.7874015748031497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B15" sqref="B15"/>
    </sheetView>
  </sheetViews>
  <sheetFormatPr defaultColWidth="9.140625" defaultRowHeight="12.75"/>
  <cols>
    <col min="1" max="1" width="4.28125" style="2" customWidth="1"/>
  </cols>
  <sheetData>
    <row r="1" ht="12.75">
      <c r="A1" s="18" t="s">
        <v>26</v>
      </c>
    </row>
    <row r="3" ht="12.75">
      <c r="A3" s="19" t="s">
        <v>27</v>
      </c>
    </row>
    <row r="5" spans="1:2" ht="12.75">
      <c r="A5" s="2">
        <v>1</v>
      </c>
      <c r="B5" t="s">
        <v>28</v>
      </c>
    </row>
    <row r="6" ht="12.75">
      <c r="B6" t="s">
        <v>48</v>
      </c>
    </row>
    <row r="8" spans="1:2" ht="12.75">
      <c r="A8" s="2">
        <v>2</v>
      </c>
      <c r="B8" t="s">
        <v>29</v>
      </c>
    </row>
    <row r="10" spans="1:2" ht="12.75">
      <c r="A10" s="2">
        <v>3</v>
      </c>
      <c r="B10" t="s">
        <v>30</v>
      </c>
    </row>
    <row r="12" spans="1:2" ht="12.75">
      <c r="A12" s="2">
        <v>4</v>
      </c>
      <c r="B12" t="s">
        <v>53</v>
      </c>
    </row>
    <row r="14" spans="1:2" ht="12.75">
      <c r="A14" s="2">
        <v>5</v>
      </c>
      <c r="B14" t="s">
        <v>54</v>
      </c>
    </row>
    <row r="16" spans="1:2" ht="12.75">
      <c r="A16" s="2">
        <v>6</v>
      </c>
      <c r="B16" t="s">
        <v>45</v>
      </c>
    </row>
    <row r="17" ht="12.75">
      <c r="B17" t="s">
        <v>44</v>
      </c>
    </row>
    <row r="19" ht="12.75">
      <c r="A19" s="19" t="s">
        <v>31</v>
      </c>
    </row>
    <row r="21" spans="1:2" ht="12.75">
      <c r="A21" s="2">
        <v>1</v>
      </c>
      <c r="B21" t="s">
        <v>49</v>
      </c>
    </row>
    <row r="22" ht="12.75">
      <c r="B22" t="s">
        <v>50</v>
      </c>
    </row>
    <row r="24" spans="1:2" ht="12.75">
      <c r="A24" s="2">
        <v>2</v>
      </c>
      <c r="B24" t="s">
        <v>32</v>
      </c>
    </row>
    <row r="26" spans="1:2" ht="12.75">
      <c r="A26" s="2">
        <v>3</v>
      </c>
      <c r="B26" t="s">
        <v>33</v>
      </c>
    </row>
    <row r="28" spans="1:2" ht="12.75">
      <c r="A28" s="2">
        <v>4</v>
      </c>
      <c r="B28" t="s">
        <v>34</v>
      </c>
    </row>
    <row r="30" spans="1:2" ht="12.75">
      <c r="A30" s="2">
        <v>5</v>
      </c>
      <c r="B30" t="s">
        <v>35</v>
      </c>
    </row>
    <row r="32" spans="1:2" ht="12.75">
      <c r="A32" s="2">
        <v>6</v>
      </c>
      <c r="B32" t="s">
        <v>47</v>
      </c>
    </row>
    <row r="33" ht="12.75">
      <c r="B33" t="s">
        <v>46</v>
      </c>
    </row>
    <row r="35" spans="1:2" ht="12.75">
      <c r="A35" s="2">
        <v>7</v>
      </c>
      <c r="B35" t="s">
        <v>36</v>
      </c>
    </row>
    <row r="36" ht="12.75">
      <c r="B36" t="s">
        <v>37</v>
      </c>
    </row>
    <row r="38" spans="1:2" ht="12.75">
      <c r="A38" s="2">
        <v>8</v>
      </c>
      <c r="B38" t="s">
        <v>40</v>
      </c>
    </row>
    <row r="40" spans="1:2" ht="12.75">
      <c r="A40" s="2">
        <v>9</v>
      </c>
      <c r="B40" t="s">
        <v>38</v>
      </c>
    </row>
    <row r="41" ht="12.75">
      <c r="B41" t="s">
        <v>39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2012-04-11T01:17:37Z</dcterms:created>
  <dcterms:modified xsi:type="dcterms:W3CDTF">2012-04-11T01:18:01Z</dcterms:modified>
  <cp:category/>
  <cp:version/>
  <cp:contentType/>
  <cp:contentStatus/>
</cp:coreProperties>
</file>